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4'!$A$1:$R$78</definedName>
  </definedNames>
  <calcPr calcId="124519"/>
</workbook>
</file>

<file path=xl/calcChain.xml><?xml version="1.0" encoding="utf-8"?>
<calcChain xmlns="http://schemas.openxmlformats.org/spreadsheetml/2006/main">
  <c r="R66" i="1"/>
  <c r="J66"/>
  <c r="R65"/>
  <c r="J65"/>
  <c r="R64"/>
  <c r="J64"/>
  <c r="R63"/>
  <c r="J63"/>
  <c r="R62"/>
  <c r="J62"/>
  <c r="R61"/>
  <c r="J61"/>
  <c r="J60" s="1"/>
  <c r="R60"/>
  <c r="Q60"/>
  <c r="P60"/>
  <c r="O60"/>
  <c r="N60"/>
  <c r="M60"/>
  <c r="L60"/>
  <c r="K60"/>
  <c r="I60"/>
  <c r="H60"/>
  <c r="G60"/>
  <c r="F60"/>
  <c r="E60"/>
  <c r="D60"/>
  <c r="C60"/>
  <c r="R59"/>
  <c r="J59"/>
  <c r="R58"/>
  <c r="J58"/>
  <c r="R57"/>
  <c r="J57"/>
  <c r="R56"/>
  <c r="J56"/>
  <c r="R55"/>
  <c r="J55"/>
  <c r="R54"/>
  <c r="J54"/>
  <c r="R53"/>
  <c r="J53"/>
  <c r="R52"/>
  <c r="J52"/>
  <c r="R51"/>
  <c r="J51"/>
  <c r="R50"/>
  <c r="J50"/>
  <c r="R49"/>
  <c r="J49"/>
  <c r="R48"/>
  <c r="J48"/>
  <c r="J47" s="1"/>
  <c r="R47"/>
  <c r="Q47"/>
  <c r="P47"/>
  <c r="O47"/>
  <c r="N47"/>
  <c r="M47"/>
  <c r="L47"/>
  <c r="K47"/>
  <c r="I47"/>
  <c r="H47"/>
  <c r="G47"/>
  <c r="F47"/>
  <c r="E47"/>
  <c r="D47"/>
  <c r="C47"/>
  <c r="R46"/>
  <c r="J46"/>
  <c r="R45"/>
  <c r="J45"/>
  <c r="R44"/>
  <c r="J44"/>
  <c r="R43"/>
  <c r="J43"/>
  <c r="R42"/>
  <c r="J42"/>
  <c r="R41"/>
  <c r="J41"/>
  <c r="J40" s="1"/>
  <c r="R40"/>
  <c r="Q40"/>
  <c r="P40"/>
  <c r="O40"/>
  <c r="N40"/>
  <c r="M40"/>
  <c r="L40"/>
  <c r="K40"/>
  <c r="I40"/>
  <c r="H40"/>
  <c r="G40"/>
  <c r="F40"/>
  <c r="E40"/>
  <c r="D40"/>
  <c r="C40"/>
  <c r="R39"/>
  <c r="J39"/>
  <c r="R38"/>
  <c r="J38"/>
  <c r="R37"/>
  <c r="J37"/>
  <c r="R36"/>
  <c r="J36"/>
  <c r="R35"/>
  <c r="J35"/>
  <c r="R34"/>
  <c r="J34"/>
  <c r="R33"/>
  <c r="J33"/>
  <c r="R32"/>
  <c r="J32"/>
  <c r="R31"/>
  <c r="J31"/>
  <c r="J30" s="1"/>
  <c r="R30"/>
  <c r="Q30"/>
  <c r="P30"/>
  <c r="O30"/>
  <c r="N30"/>
  <c r="M30"/>
  <c r="L30"/>
  <c r="K30"/>
  <c r="I30"/>
  <c r="H30"/>
  <c r="G30"/>
  <c r="F30"/>
  <c r="E30"/>
  <c r="D30"/>
  <c r="C30"/>
  <c r="R29"/>
  <c r="J29"/>
  <c r="R28"/>
  <c r="J28"/>
  <c r="R27"/>
  <c r="J27"/>
  <c r="R26"/>
  <c r="J26"/>
  <c r="R25"/>
  <c r="J25"/>
  <c r="R24"/>
  <c r="J24"/>
  <c r="R23"/>
  <c r="J23"/>
  <c r="R22"/>
  <c r="J22"/>
  <c r="R21"/>
  <c r="J21"/>
  <c r="R20"/>
  <c r="J20"/>
  <c r="J19" s="1"/>
  <c r="R19"/>
  <c r="Q19"/>
  <c r="P19"/>
  <c r="O19"/>
  <c r="N19"/>
  <c r="M19"/>
  <c r="L19"/>
  <c r="K19"/>
  <c r="I19"/>
  <c r="H19"/>
  <c r="G19"/>
  <c r="F19"/>
  <c r="E19"/>
  <c r="D19"/>
  <c r="C19"/>
  <c r="R18"/>
  <c r="J18"/>
  <c r="R17"/>
  <c r="J17"/>
  <c r="R16"/>
  <c r="J16"/>
  <c r="Q15"/>
  <c r="P15"/>
  <c r="O15"/>
  <c r="N15"/>
  <c r="M15"/>
  <c r="L15"/>
  <c r="K15"/>
  <c r="I15"/>
  <c r="H15"/>
  <c r="G15"/>
  <c r="F15"/>
  <c r="E15"/>
  <c r="D15"/>
  <c r="C15"/>
  <c r="E13" l="1"/>
  <c r="G13"/>
  <c r="F13"/>
  <c r="H13"/>
  <c r="K13"/>
  <c r="M13"/>
  <c r="O13"/>
  <c r="Q13"/>
  <c r="I13"/>
  <c r="L13"/>
  <c r="N13"/>
  <c r="P13"/>
  <c r="J15"/>
  <c r="J13" s="1"/>
  <c r="R15"/>
  <c r="C13"/>
  <c r="D13"/>
  <c r="R13" l="1"/>
</calcChain>
</file>

<file path=xl/sharedStrings.xml><?xml version="1.0" encoding="utf-8"?>
<sst xmlns="http://schemas.openxmlformats.org/spreadsheetml/2006/main" count="592" uniqueCount="113">
  <si>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</si>
  <si>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</si>
  <si>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</si>
  <si>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</si>
  <si>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</si>
  <si>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</si>
  <si>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</si>
  <si>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</si>
  <si>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</si>
  <si>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</si>
  <si>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</si>
  <si>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</si>
  <si>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</si>
  <si>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</si>
  <si>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</si>
  <si>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</si>
  <si>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</si>
  <si>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</si>
  <si>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</si>
  <si>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</si>
  <si>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</si>
  <si>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</si>
  <si>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</si>
  <si>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</si>
  <si>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</si>
  <si>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</si>
  <si>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</si>
  <si>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</si>
  <si>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</si>
  <si>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</si>
  <si>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</si>
  <si>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</si>
  <si>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</si>
  <si>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</si>
  <si>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</si>
  <si>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</si>
  <si>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</si>
  <si>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</si>
  <si>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</si>
  <si>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</si>
  <si>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</si>
  <si>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</si>
  <si>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</si>
  <si>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</si>
  <si>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</si>
  <si>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</si>
  <si>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>5</t>
  </si>
  <si>
    <t>Всего по этапу 2023 года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</si>
  <si>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</si>
  <si>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</si>
  <si>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</si>
  <si>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</si>
  <si>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</si>
  <si>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</si>
  <si>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</si>
  <si>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6</t>
  </si>
  <si>
    <t>Всего по этапу 2024 года</t>
  </si>
  <si>
    <t>6.1</t>
  </si>
  <si>
    <t>6.2</t>
  </si>
  <si>
    <t>6.3</t>
  </si>
  <si>
    <t>6.4</t>
  </si>
  <si>
    <t>6.5</t>
  </si>
  <si>
    <t>6.6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</si>
  <si>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</si>
  <si>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</si>
  <si>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</si>
  <si>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</si>
  <si>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</si>
  <si>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</si>
  <si>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</si>
  <si>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</si>
  <si>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</si>
  <si>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</si>
  <si>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Мурашинскому городскому поселению </t>
  </si>
  <si>
    <t xml:space="preserve">Итого по Орловскому району </t>
  </si>
  <si>
    <t>Итого по Вахрушевскому сельскому поселению Слободского района</t>
  </si>
  <si>
    <t>2.10</t>
  </si>
  <si>
    <t xml:space="preserve">Итого по городу Кирово-Чепецку </t>
  </si>
  <si>
    <t xml:space="preserve">Итого по Лузскому  району </t>
  </si>
  <si>
    <t xml:space="preserve">Итого по Подосиновскому району </t>
  </si>
  <si>
    <t>в том числе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</si>
  <si>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</si>
  <si>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</si>
  <si>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</si>
  <si>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</si>
  <si>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</si>
  <si>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</si>
  <si>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</si>
  <si>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</si>
  <si>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</si>
  <si>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</si>
  <si>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</si>
  <si>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</si>
  <si>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</si>
  <si>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_____________________</t>
  </si>
  <si>
    <t>Всего по  программе переселения, в рамках которой предусмотрено финансирование за счет средств Фонда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</si>
  <si>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</si>
  <si>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</si>
  <si>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</si>
  <si>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</si>
  <si>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</si>
  <si>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</si>
  <si>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</si>
  <si>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</si>
  <si>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</si>
  <si>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>5.7</t>
  </si>
  <si>
    <t>5.8</t>
  </si>
  <si>
    <t>5.9</t>
  </si>
  <si>
    <t>5.10</t>
  </si>
  <si>
    <t>5.11</t>
  </si>
  <si>
    <t>5.12</t>
  </si>
  <si>
    <t xml:space="preserve">  Приложение № 4</t>
  </si>
  <si>
    <t xml:space="preserve">                          к Программе</t>
  </si>
</sst>
</file>

<file path=xl/styles.xml><?xml version="1.0" encoding="utf-8"?>
<styleSheet xmlns="http://schemas.openxmlformats.org/spreadsheetml/2006/main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/>
    </xf>
    <xf numFmtId="165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2"/>
  <sheetViews>
    <sheetView tabSelected="1" topLeftCell="C1" zoomScale="75" zoomScaleNormal="75" zoomScalePageLayoutView="80" workbookViewId="0">
      <selection activeCell="C1" sqref="A1:R73"/>
    </sheetView>
  </sheetViews>
  <sheetFormatPr defaultRowHeight="15"/>
  <cols>
    <col min="1" max="1" width="7.42578125" customWidth="1"/>
    <col min="2" max="2" width="46.7109375" style="1" customWidth="1"/>
    <col min="3" max="18" width="20.7109375" customWidth="1"/>
  </cols>
  <sheetData>
    <row r="1" spans="1:20" ht="28.5" customHeight="1">
      <c r="A1" s="24"/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1" t="s">
        <v>2</v>
      </c>
      <c r="Q1" s="31"/>
      <c r="R1" s="31"/>
      <c r="S1" s="22"/>
    </row>
    <row r="2" spans="1:20" ht="13.5" customHeight="1">
      <c r="A2" s="24"/>
      <c r="B2" s="24"/>
      <c r="C2" s="24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6"/>
      <c r="Q2" s="26"/>
      <c r="R2" s="26"/>
      <c r="S2" s="22"/>
    </row>
    <row r="3" spans="1:20" ht="30" customHeight="1">
      <c r="A3" s="24"/>
      <c r="B3" s="24"/>
      <c r="C3" s="24"/>
      <c r="D3" s="25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1" t="s">
        <v>111</v>
      </c>
      <c r="Q3" s="31"/>
      <c r="R3" s="31"/>
      <c r="S3" s="21"/>
      <c r="T3" s="2"/>
    </row>
    <row r="4" spans="1:20" ht="12" customHeight="1">
      <c r="A4" s="24"/>
      <c r="B4" s="24"/>
      <c r="C4" s="24"/>
      <c r="D4" s="25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6"/>
      <c r="Q4" s="26"/>
      <c r="R4" s="26"/>
      <c r="S4" s="21"/>
      <c r="T4" s="2"/>
    </row>
    <row r="5" spans="1:20" ht="24" customHeight="1">
      <c r="A5" s="24"/>
      <c r="B5" s="24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8" t="s">
        <v>112</v>
      </c>
      <c r="Q5" s="38"/>
      <c r="R5" s="38"/>
      <c r="S5" s="21"/>
      <c r="T5" s="2"/>
    </row>
    <row r="6" spans="1:20" ht="15.75" customHeight="1">
      <c r="A6" s="24"/>
      <c r="B6" s="24"/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7"/>
      <c r="S6" s="21"/>
      <c r="T6" s="2"/>
    </row>
    <row r="7" spans="1:20" ht="29.25" customHeight="1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3"/>
    </row>
    <row r="8" spans="1:20" ht="27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23"/>
    </row>
    <row r="9" spans="1:20" ht="28.5">
      <c r="A9" s="28"/>
      <c r="B9" s="2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20" ht="33.75" customHeight="1">
      <c r="A10" s="32" t="s">
        <v>99</v>
      </c>
      <c r="B10" s="34" t="s">
        <v>97</v>
      </c>
      <c r="C10" s="36" t="s">
        <v>5</v>
      </c>
      <c r="D10" s="36"/>
      <c r="E10" s="36"/>
      <c r="F10" s="36"/>
      <c r="G10" s="36"/>
      <c r="H10" s="36"/>
      <c r="I10" s="36"/>
      <c r="J10" s="36"/>
      <c r="K10" s="36" t="s">
        <v>6</v>
      </c>
      <c r="L10" s="36"/>
      <c r="M10" s="36"/>
      <c r="N10" s="36"/>
      <c r="O10" s="36"/>
      <c r="P10" s="36"/>
      <c r="Q10" s="36"/>
      <c r="R10" s="36"/>
    </row>
    <row r="11" spans="1:20" ht="27.75" customHeight="1">
      <c r="A11" s="33"/>
      <c r="B11" s="35"/>
      <c r="C11" s="15" t="s">
        <v>7</v>
      </c>
      <c r="D11" s="15" t="s">
        <v>8</v>
      </c>
      <c r="E11" s="15" t="s">
        <v>9</v>
      </c>
      <c r="F11" s="15" t="s">
        <v>10</v>
      </c>
      <c r="G11" s="15" t="s">
        <v>11</v>
      </c>
      <c r="H11" s="15" t="s">
        <v>12</v>
      </c>
      <c r="I11" s="15" t="s">
        <v>13</v>
      </c>
      <c r="J11" s="15" t="s">
        <v>0</v>
      </c>
      <c r="K11" s="15" t="s">
        <v>7</v>
      </c>
      <c r="L11" s="15" t="s">
        <v>8</v>
      </c>
      <c r="M11" s="15" t="s">
        <v>9</v>
      </c>
      <c r="N11" s="15" t="s">
        <v>10</v>
      </c>
      <c r="O11" s="15" t="s">
        <v>11</v>
      </c>
      <c r="P11" s="15" t="s">
        <v>12</v>
      </c>
      <c r="Q11" s="15" t="s">
        <v>13</v>
      </c>
      <c r="R11" s="15" t="s">
        <v>0</v>
      </c>
    </row>
    <row r="12" spans="1:20" ht="18.7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>
      <c r="A13" s="3"/>
      <c r="B13" s="13" t="s">
        <v>95</v>
      </c>
      <c r="C13" s="20">
        <f>SUM(C15,C19,C30,C37,C46,C50)</f>
        <v>2502.7999999999997</v>
      </c>
      <c r="D13" s="20">
        <f>SUM(D15,D19,D30,D37,D46,D50)</f>
        <v>16227.5</v>
      </c>
      <c r="E13" s="20">
        <f>SUM(E15,E19,E30,E40,E46,E50)</f>
        <v>13924.46</v>
      </c>
      <c r="F13" s="20">
        <f>SUM(F15,F19,F30,F40,F47,F50)</f>
        <v>14395.71</v>
      </c>
      <c r="G13" s="20">
        <f t="shared" ref="G13:R13" si="0">SUM(G15,G19,G30,G40,G47,G60)</f>
        <v>18725.719999999998</v>
      </c>
      <c r="H13" s="20">
        <f t="shared" si="0"/>
        <v>30450.880000000001</v>
      </c>
      <c r="I13" s="20">
        <f t="shared" si="0"/>
        <v>23216.940000000002</v>
      </c>
      <c r="J13" s="20">
        <f t="shared" si="0"/>
        <v>119444.01000000001</v>
      </c>
      <c r="K13" s="20">
        <f t="shared" si="0"/>
        <v>148</v>
      </c>
      <c r="L13" s="20">
        <f t="shared" si="0"/>
        <v>1002</v>
      </c>
      <c r="M13" s="20">
        <f t="shared" si="0"/>
        <v>821</v>
      </c>
      <c r="N13" s="20">
        <f t="shared" si="0"/>
        <v>964</v>
      </c>
      <c r="O13" s="20">
        <f t="shared" si="0"/>
        <v>1097</v>
      </c>
      <c r="P13" s="20">
        <f t="shared" si="0"/>
        <v>1648</v>
      </c>
      <c r="Q13" s="20">
        <f t="shared" si="0"/>
        <v>1499</v>
      </c>
      <c r="R13" s="20">
        <f t="shared" si="0"/>
        <v>7179</v>
      </c>
    </row>
    <row r="14" spans="1:20" ht="20.25" customHeight="1">
      <c r="A14" s="3"/>
      <c r="B14" s="14" t="s">
        <v>80</v>
      </c>
      <c r="C14" s="4"/>
      <c r="D14" s="4"/>
      <c r="E14" s="4"/>
      <c r="F14" s="5"/>
      <c r="G14" s="5"/>
      <c r="H14" s="5"/>
      <c r="I14" s="5"/>
      <c r="J14" s="5"/>
      <c r="K14" s="6"/>
      <c r="L14" s="6"/>
      <c r="M14" s="6"/>
      <c r="N14" s="6"/>
      <c r="O14" s="6"/>
      <c r="P14" s="7"/>
      <c r="Q14" s="7"/>
      <c r="R14" s="7"/>
    </row>
    <row r="15" spans="1:20" ht="18.75" customHeight="1">
      <c r="A15" s="9" t="s">
        <v>96</v>
      </c>
      <c r="B15" s="8" t="s">
        <v>14</v>
      </c>
      <c r="C15" s="16">
        <f t="shared" ref="C15:I15" si="1">IF(COUNTIF(C16:C18,"&lt;&gt;x")&gt;0,SUM(C16:C18),"x")</f>
        <v>2502.7999999999997</v>
      </c>
      <c r="D15" s="16">
        <f t="shared" si="1"/>
        <v>12081.9</v>
      </c>
      <c r="E15" s="16" t="str">
        <f t="shared" si="1"/>
        <v>x</v>
      </c>
      <c r="F15" s="16" t="str">
        <f t="shared" si="1"/>
        <v>x</v>
      </c>
      <c r="G15" s="16" t="str">
        <f t="shared" si="1"/>
        <v>x</v>
      </c>
      <c r="H15" s="16" t="str">
        <f t="shared" si="1"/>
        <v>x</v>
      </c>
      <c r="I15" s="16" t="str">
        <f t="shared" si="1"/>
        <v>x</v>
      </c>
      <c r="J15" s="17">
        <f>SUM(J16:J18)</f>
        <v>14584.7</v>
      </c>
      <c r="K15" s="18">
        <f t="shared" ref="K15:Q15" si="2">IF(COUNTIF(K16:K18,"&lt;&gt;x")&gt;0,SUM(K16:K18),"x")</f>
        <v>148</v>
      </c>
      <c r="L15" s="18">
        <f t="shared" si="2"/>
        <v>793</v>
      </c>
      <c r="M15" s="18" t="str">
        <f t="shared" si="2"/>
        <v>x</v>
      </c>
      <c r="N15" s="18" t="str">
        <f t="shared" si="2"/>
        <v>x</v>
      </c>
      <c r="O15" s="18" t="str">
        <f t="shared" si="2"/>
        <v>x</v>
      </c>
      <c r="P15" s="18" t="str">
        <f t="shared" si="2"/>
        <v>x</v>
      </c>
      <c r="Q15" s="18" t="str">
        <f t="shared" si="2"/>
        <v>x</v>
      </c>
      <c r="R15" s="19">
        <f>SUM(R16:R18)</f>
        <v>941</v>
      </c>
    </row>
    <row r="16" spans="1:20" ht="20.25">
      <c r="A16" s="9" t="s">
        <v>15</v>
      </c>
      <c r="B16" s="8" t="s">
        <v>16</v>
      </c>
      <c r="C16" s="16">
        <v>0</v>
      </c>
      <c r="D16" s="16">
        <v>11857</v>
      </c>
      <c r="E16" s="16" t="s">
        <v>1</v>
      </c>
      <c r="F16" s="17" t="s">
        <v>1</v>
      </c>
      <c r="G16" s="17" t="s">
        <v>1</v>
      </c>
      <c r="H16" s="17" t="s">
        <v>1</v>
      </c>
      <c r="I16" s="17" t="s">
        <v>1</v>
      </c>
      <c r="J16" s="17">
        <f>SUM(C16:I16)</f>
        <v>11857</v>
      </c>
      <c r="K16" s="18">
        <v>0</v>
      </c>
      <c r="L16" s="18">
        <v>782</v>
      </c>
      <c r="M16" s="18" t="s">
        <v>1</v>
      </c>
      <c r="N16" s="18" t="s">
        <v>1</v>
      </c>
      <c r="O16" s="18" t="s">
        <v>1</v>
      </c>
      <c r="P16" s="19" t="s">
        <v>1</v>
      </c>
      <c r="Q16" s="19" t="s">
        <v>1</v>
      </c>
      <c r="R16" s="19">
        <f>SUM(K16:Q16)</f>
        <v>782</v>
      </c>
    </row>
    <row r="17" spans="1:18" ht="37.5">
      <c r="A17" s="9" t="s">
        <v>17</v>
      </c>
      <c r="B17" s="8" t="s">
        <v>81</v>
      </c>
      <c r="C17" s="16">
        <v>38.200000000000003</v>
      </c>
      <c r="D17" s="16">
        <v>0</v>
      </c>
      <c r="E17" s="16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>
        <f>SUM(C17:I17)</f>
        <v>38.200000000000003</v>
      </c>
      <c r="K17" s="18">
        <v>2</v>
      </c>
      <c r="L17" s="18">
        <v>0</v>
      </c>
      <c r="M17" s="18" t="s">
        <v>1</v>
      </c>
      <c r="N17" s="18" t="s">
        <v>1</v>
      </c>
      <c r="O17" s="18" t="s">
        <v>1</v>
      </c>
      <c r="P17" s="19" t="s">
        <v>1</v>
      </c>
      <c r="Q17" s="19" t="s">
        <v>1</v>
      </c>
      <c r="R17" s="19">
        <f>SUM(K17:Q17)</f>
        <v>2</v>
      </c>
    </row>
    <row r="18" spans="1:18" ht="20.25">
      <c r="A18" s="9" t="s">
        <v>18</v>
      </c>
      <c r="B18" s="8" t="s">
        <v>63</v>
      </c>
      <c r="C18" s="16">
        <v>2464.6</v>
      </c>
      <c r="D18" s="16">
        <v>224.9</v>
      </c>
      <c r="E18" s="16" t="s">
        <v>1</v>
      </c>
      <c r="F18" s="17" t="s">
        <v>1</v>
      </c>
      <c r="G18" s="17" t="s">
        <v>1</v>
      </c>
      <c r="H18" s="17" t="s">
        <v>1</v>
      </c>
      <c r="I18" s="17" t="s">
        <v>1</v>
      </c>
      <c r="J18" s="17">
        <f>SUM(C18:I18)</f>
        <v>2689.5</v>
      </c>
      <c r="K18" s="18">
        <v>146</v>
      </c>
      <c r="L18" s="18">
        <v>11</v>
      </c>
      <c r="M18" s="18" t="s">
        <v>1</v>
      </c>
      <c r="N18" s="18" t="s">
        <v>1</v>
      </c>
      <c r="O18" s="18" t="s">
        <v>1</v>
      </c>
      <c r="P18" s="19" t="s">
        <v>1</v>
      </c>
      <c r="Q18" s="19" t="s">
        <v>1</v>
      </c>
      <c r="R18" s="19">
        <f>SUM(K18:Q18)</f>
        <v>157</v>
      </c>
    </row>
    <row r="19" spans="1:18" ht="18.75" customHeight="1">
      <c r="A19" s="9" t="s">
        <v>19</v>
      </c>
      <c r="B19" s="8" t="s">
        <v>20</v>
      </c>
      <c r="C19" s="16" t="str">
        <f t="shared" ref="C19:I19" si="3">IF(COUNTIF(C20:C29,"&lt;&gt;x")&gt;0,SUM(C20:C29),"x")</f>
        <v>x</v>
      </c>
      <c r="D19" s="16">
        <f t="shared" si="3"/>
        <v>4145.5999999999995</v>
      </c>
      <c r="E19" s="16">
        <f t="shared" si="3"/>
        <v>4889.68</v>
      </c>
      <c r="F19" s="17" t="str">
        <f t="shared" si="3"/>
        <v>x</v>
      </c>
      <c r="G19" s="17" t="str">
        <f t="shared" si="3"/>
        <v>x</v>
      </c>
      <c r="H19" s="17" t="str">
        <f t="shared" si="3"/>
        <v>x</v>
      </c>
      <c r="I19" s="17" t="str">
        <f t="shared" si="3"/>
        <v>x</v>
      </c>
      <c r="J19" s="17">
        <f>SUM(J20:J29)</f>
        <v>9035.2800000000007</v>
      </c>
      <c r="K19" s="18" t="str">
        <f t="shared" ref="K19:Q19" si="4">IF(COUNTIF(K20:K29,"&lt;&gt;x")&gt;0,SUM(K20:K29),"x")</f>
        <v>x</v>
      </c>
      <c r="L19" s="18">
        <f t="shared" si="4"/>
        <v>209</v>
      </c>
      <c r="M19" s="18">
        <f t="shared" si="4"/>
        <v>245</v>
      </c>
      <c r="N19" s="18" t="str">
        <f t="shared" si="4"/>
        <v>x</v>
      </c>
      <c r="O19" s="18" t="str">
        <f t="shared" si="4"/>
        <v>x</v>
      </c>
      <c r="P19" s="19" t="str">
        <f t="shared" si="4"/>
        <v>x</v>
      </c>
      <c r="Q19" s="19" t="str">
        <f t="shared" si="4"/>
        <v>x</v>
      </c>
      <c r="R19" s="19">
        <f>SUM(R20:R29)</f>
        <v>454</v>
      </c>
    </row>
    <row r="20" spans="1:18" ht="20.25">
      <c r="A20" s="9" t="s">
        <v>21</v>
      </c>
      <c r="B20" s="8" t="s">
        <v>70</v>
      </c>
      <c r="C20" s="16" t="s">
        <v>1</v>
      </c>
      <c r="D20" s="16">
        <v>990.8</v>
      </c>
      <c r="E20" s="16">
        <v>0</v>
      </c>
      <c r="F20" s="17" t="s">
        <v>1</v>
      </c>
      <c r="G20" s="17" t="s">
        <v>1</v>
      </c>
      <c r="H20" s="17" t="s">
        <v>1</v>
      </c>
      <c r="I20" s="17" t="s">
        <v>1</v>
      </c>
      <c r="J20" s="17">
        <f t="shared" ref="J20:J29" si="5">SUM(C20:I20)</f>
        <v>990.8</v>
      </c>
      <c r="K20" s="18" t="s">
        <v>1</v>
      </c>
      <c r="L20" s="18">
        <v>52</v>
      </c>
      <c r="M20" s="18">
        <v>0</v>
      </c>
      <c r="N20" s="18" t="s">
        <v>1</v>
      </c>
      <c r="O20" s="18" t="s">
        <v>1</v>
      </c>
      <c r="P20" s="19" t="s">
        <v>1</v>
      </c>
      <c r="Q20" s="19" t="s">
        <v>1</v>
      </c>
      <c r="R20" s="19">
        <f t="shared" ref="R20:R29" si="6">SUM(K20:Q20)</f>
        <v>52</v>
      </c>
    </row>
    <row r="21" spans="1:18" ht="20.25">
      <c r="A21" s="9" t="s">
        <v>22</v>
      </c>
      <c r="B21" s="8" t="s">
        <v>65</v>
      </c>
      <c r="C21" s="16" t="s">
        <v>1</v>
      </c>
      <c r="D21" s="16">
        <v>1003.2</v>
      </c>
      <c r="E21" s="16">
        <v>2483.4</v>
      </c>
      <c r="F21" s="17" t="s">
        <v>1</v>
      </c>
      <c r="G21" s="17" t="s">
        <v>1</v>
      </c>
      <c r="H21" s="17" t="s">
        <v>1</v>
      </c>
      <c r="I21" s="17" t="s">
        <v>1</v>
      </c>
      <c r="J21" s="17">
        <f t="shared" si="5"/>
        <v>3486.6000000000004</v>
      </c>
      <c r="K21" s="18" t="s">
        <v>1</v>
      </c>
      <c r="L21" s="18">
        <v>34</v>
      </c>
      <c r="M21" s="18">
        <v>121</v>
      </c>
      <c r="N21" s="18" t="s">
        <v>1</v>
      </c>
      <c r="O21" s="18" t="s">
        <v>1</v>
      </c>
      <c r="P21" s="19" t="s">
        <v>1</v>
      </c>
      <c r="Q21" s="19" t="s">
        <v>1</v>
      </c>
      <c r="R21" s="19">
        <f t="shared" si="6"/>
        <v>155</v>
      </c>
    </row>
    <row r="22" spans="1:18" ht="37.5">
      <c r="A22" s="9" t="s">
        <v>23</v>
      </c>
      <c r="B22" s="8" t="s">
        <v>71</v>
      </c>
      <c r="C22" s="16" t="s">
        <v>1</v>
      </c>
      <c r="D22" s="16">
        <v>885.5</v>
      </c>
      <c r="E22" s="16">
        <v>0</v>
      </c>
      <c r="F22" s="17" t="s">
        <v>1</v>
      </c>
      <c r="G22" s="17" t="s">
        <v>1</v>
      </c>
      <c r="H22" s="17" t="s">
        <v>1</v>
      </c>
      <c r="I22" s="17" t="s">
        <v>1</v>
      </c>
      <c r="J22" s="17">
        <f t="shared" si="5"/>
        <v>885.5</v>
      </c>
      <c r="K22" s="18" t="s">
        <v>1</v>
      </c>
      <c r="L22" s="18">
        <v>38</v>
      </c>
      <c r="M22" s="18">
        <v>0</v>
      </c>
      <c r="N22" s="18" t="s">
        <v>1</v>
      </c>
      <c r="O22" s="18" t="s">
        <v>1</v>
      </c>
      <c r="P22" s="19" t="s">
        <v>1</v>
      </c>
      <c r="Q22" s="19" t="s">
        <v>1</v>
      </c>
      <c r="R22" s="19">
        <f t="shared" si="6"/>
        <v>38</v>
      </c>
    </row>
    <row r="23" spans="1:18" ht="37.5">
      <c r="A23" s="9" t="s">
        <v>24</v>
      </c>
      <c r="B23" s="8" t="s">
        <v>72</v>
      </c>
      <c r="C23" s="16" t="s">
        <v>1</v>
      </c>
      <c r="D23" s="16">
        <v>158.6</v>
      </c>
      <c r="E23" s="16">
        <v>0</v>
      </c>
      <c r="F23" s="17" t="s">
        <v>1</v>
      </c>
      <c r="G23" s="17" t="s">
        <v>1</v>
      </c>
      <c r="H23" s="17" t="s">
        <v>1</v>
      </c>
      <c r="I23" s="17" t="s">
        <v>1</v>
      </c>
      <c r="J23" s="17">
        <f t="shared" si="5"/>
        <v>158.6</v>
      </c>
      <c r="K23" s="18" t="s">
        <v>1</v>
      </c>
      <c r="L23" s="18">
        <v>10</v>
      </c>
      <c r="M23" s="18">
        <v>0</v>
      </c>
      <c r="N23" s="18" t="s">
        <v>1</v>
      </c>
      <c r="O23" s="18" t="s">
        <v>1</v>
      </c>
      <c r="P23" s="19" t="s">
        <v>1</v>
      </c>
      <c r="Q23" s="19" t="s">
        <v>1</v>
      </c>
      <c r="R23" s="19">
        <f t="shared" si="6"/>
        <v>10</v>
      </c>
    </row>
    <row r="24" spans="1:18" ht="41.25" customHeight="1">
      <c r="A24" s="9" t="s">
        <v>25</v>
      </c>
      <c r="B24" s="8" t="s">
        <v>82</v>
      </c>
      <c r="C24" s="16" t="s">
        <v>1</v>
      </c>
      <c r="D24" s="16">
        <v>195</v>
      </c>
      <c r="E24" s="16">
        <v>0</v>
      </c>
      <c r="F24" s="17" t="s">
        <v>1</v>
      </c>
      <c r="G24" s="17" t="s">
        <v>1</v>
      </c>
      <c r="H24" s="17" t="s">
        <v>1</v>
      </c>
      <c r="I24" s="17" t="s">
        <v>1</v>
      </c>
      <c r="J24" s="17">
        <f t="shared" si="5"/>
        <v>195</v>
      </c>
      <c r="K24" s="18" t="s">
        <v>1</v>
      </c>
      <c r="L24" s="18">
        <v>6</v>
      </c>
      <c r="M24" s="18">
        <v>0</v>
      </c>
      <c r="N24" s="18" t="s">
        <v>1</v>
      </c>
      <c r="O24" s="18" t="s">
        <v>1</v>
      </c>
      <c r="P24" s="19" t="s">
        <v>1</v>
      </c>
      <c r="Q24" s="19" t="s">
        <v>1</v>
      </c>
      <c r="R24" s="19">
        <f t="shared" si="6"/>
        <v>6</v>
      </c>
    </row>
    <row r="25" spans="1:18" ht="20.25">
      <c r="A25" s="9" t="s">
        <v>26</v>
      </c>
      <c r="B25" s="8" t="s">
        <v>66</v>
      </c>
      <c r="C25" s="16" t="s">
        <v>1</v>
      </c>
      <c r="D25" s="16">
        <v>40.700000000000003</v>
      </c>
      <c r="E25" s="16">
        <v>1134.68</v>
      </c>
      <c r="F25" s="17" t="s">
        <v>1</v>
      </c>
      <c r="G25" s="17" t="s">
        <v>1</v>
      </c>
      <c r="H25" s="17" t="s">
        <v>1</v>
      </c>
      <c r="I25" s="17" t="s">
        <v>1</v>
      </c>
      <c r="J25" s="17">
        <f t="shared" si="5"/>
        <v>1175.3800000000001</v>
      </c>
      <c r="K25" s="18" t="s">
        <v>1</v>
      </c>
      <c r="L25" s="18">
        <v>1</v>
      </c>
      <c r="M25" s="18">
        <v>43</v>
      </c>
      <c r="N25" s="18" t="s">
        <v>1</v>
      </c>
      <c r="O25" s="18" t="s">
        <v>1</v>
      </c>
      <c r="P25" s="19" t="s">
        <v>1</v>
      </c>
      <c r="Q25" s="19" t="s">
        <v>1</v>
      </c>
      <c r="R25" s="19">
        <f t="shared" si="6"/>
        <v>44</v>
      </c>
    </row>
    <row r="26" spans="1:18" ht="20.25">
      <c r="A26" s="9" t="s">
        <v>27</v>
      </c>
      <c r="B26" s="8" t="s">
        <v>74</v>
      </c>
      <c r="C26" s="16" t="s">
        <v>1</v>
      </c>
      <c r="D26" s="16">
        <v>333.8</v>
      </c>
      <c r="E26" s="16">
        <v>0</v>
      </c>
      <c r="F26" s="17" t="s">
        <v>1</v>
      </c>
      <c r="G26" s="17" t="s">
        <v>1</v>
      </c>
      <c r="H26" s="17" t="s">
        <v>1</v>
      </c>
      <c r="I26" s="17" t="s">
        <v>1</v>
      </c>
      <c r="J26" s="17">
        <f t="shared" si="5"/>
        <v>333.8</v>
      </c>
      <c r="K26" s="18" t="s">
        <v>1</v>
      </c>
      <c r="L26" s="18">
        <v>16</v>
      </c>
      <c r="M26" s="18">
        <v>0</v>
      </c>
      <c r="N26" s="18" t="s">
        <v>1</v>
      </c>
      <c r="O26" s="18" t="s">
        <v>1</v>
      </c>
      <c r="P26" s="19" t="s">
        <v>1</v>
      </c>
      <c r="Q26" s="19" t="s">
        <v>1</v>
      </c>
      <c r="R26" s="19">
        <f t="shared" si="6"/>
        <v>16</v>
      </c>
    </row>
    <row r="27" spans="1:18" ht="37.5">
      <c r="A27" s="10" t="s">
        <v>28</v>
      </c>
      <c r="B27" s="11" t="s">
        <v>100</v>
      </c>
      <c r="C27" s="16" t="s">
        <v>1</v>
      </c>
      <c r="D27" s="16">
        <v>196.1</v>
      </c>
      <c r="E27" s="16">
        <v>0</v>
      </c>
      <c r="F27" s="17" t="s">
        <v>1</v>
      </c>
      <c r="G27" s="17" t="s">
        <v>1</v>
      </c>
      <c r="H27" s="17" t="s">
        <v>1</v>
      </c>
      <c r="I27" s="17" t="s">
        <v>1</v>
      </c>
      <c r="J27" s="17">
        <f t="shared" si="5"/>
        <v>196.1</v>
      </c>
      <c r="K27" s="18" t="s">
        <v>1</v>
      </c>
      <c r="L27" s="18">
        <v>15</v>
      </c>
      <c r="M27" s="18">
        <v>0</v>
      </c>
      <c r="N27" s="18" t="s">
        <v>1</v>
      </c>
      <c r="O27" s="18" t="s">
        <v>1</v>
      </c>
      <c r="P27" s="19" t="s">
        <v>1</v>
      </c>
      <c r="Q27" s="19" t="s">
        <v>1</v>
      </c>
      <c r="R27" s="19">
        <f t="shared" si="6"/>
        <v>15</v>
      </c>
    </row>
    <row r="28" spans="1:18" ht="37.5">
      <c r="A28" s="12" t="s">
        <v>29</v>
      </c>
      <c r="B28" s="13" t="s">
        <v>75</v>
      </c>
      <c r="C28" s="16" t="s">
        <v>1</v>
      </c>
      <c r="D28" s="16">
        <v>0</v>
      </c>
      <c r="E28" s="16">
        <v>1271.5999999999999</v>
      </c>
      <c r="F28" s="17" t="s">
        <v>1</v>
      </c>
      <c r="G28" s="17" t="s">
        <v>1</v>
      </c>
      <c r="H28" s="17" t="s">
        <v>1</v>
      </c>
      <c r="I28" s="17" t="s">
        <v>1</v>
      </c>
      <c r="J28" s="17">
        <f t="shared" si="5"/>
        <v>1271.5999999999999</v>
      </c>
      <c r="K28" s="18" t="s">
        <v>1</v>
      </c>
      <c r="L28" s="18">
        <v>0</v>
      </c>
      <c r="M28" s="18">
        <v>81</v>
      </c>
      <c r="N28" s="18" t="s">
        <v>1</v>
      </c>
      <c r="O28" s="18" t="s">
        <v>1</v>
      </c>
      <c r="P28" s="19" t="s">
        <v>1</v>
      </c>
      <c r="Q28" s="19" t="s">
        <v>1</v>
      </c>
      <c r="R28" s="19">
        <f t="shared" si="6"/>
        <v>81</v>
      </c>
    </row>
    <row r="29" spans="1:18" ht="39" customHeight="1">
      <c r="A29" s="12" t="s">
        <v>76</v>
      </c>
      <c r="B29" s="13" t="s">
        <v>83</v>
      </c>
      <c r="C29" s="16" t="s">
        <v>1</v>
      </c>
      <c r="D29" s="16">
        <v>341.9</v>
      </c>
      <c r="E29" s="16">
        <v>0</v>
      </c>
      <c r="F29" s="17" t="s">
        <v>1</v>
      </c>
      <c r="G29" s="17" t="s">
        <v>1</v>
      </c>
      <c r="H29" s="17" t="s">
        <v>1</v>
      </c>
      <c r="I29" s="17" t="s">
        <v>1</v>
      </c>
      <c r="J29" s="17">
        <f t="shared" si="5"/>
        <v>341.9</v>
      </c>
      <c r="K29" s="18" t="s">
        <v>1</v>
      </c>
      <c r="L29" s="18">
        <v>37</v>
      </c>
      <c r="M29" s="18">
        <v>0</v>
      </c>
      <c r="N29" s="18" t="s">
        <v>1</v>
      </c>
      <c r="O29" s="18" t="s">
        <v>1</v>
      </c>
      <c r="P29" s="19" t="s">
        <v>1</v>
      </c>
      <c r="Q29" s="19" t="s">
        <v>1</v>
      </c>
      <c r="R29" s="19">
        <f t="shared" si="6"/>
        <v>37</v>
      </c>
    </row>
    <row r="30" spans="1:18" ht="20.25">
      <c r="A30" s="12" t="s">
        <v>30</v>
      </c>
      <c r="B30" s="13" t="s">
        <v>31</v>
      </c>
      <c r="C30" s="16" t="str">
        <f t="shared" ref="C30:I30" si="7">IF(COUNTIF(C31:C39,"&lt;&gt;x")&gt;0,SUM(C31:C39),"x")</f>
        <v>x</v>
      </c>
      <c r="D30" s="16" t="str">
        <f t="shared" si="7"/>
        <v>x</v>
      </c>
      <c r="E30" s="16">
        <f t="shared" si="7"/>
        <v>9034.7799999999988</v>
      </c>
      <c r="F30" s="17">
        <f t="shared" si="7"/>
        <v>13276.91</v>
      </c>
      <c r="G30" s="17" t="str">
        <f t="shared" si="7"/>
        <v>x</v>
      </c>
      <c r="H30" s="17" t="str">
        <f t="shared" si="7"/>
        <v>x</v>
      </c>
      <c r="I30" s="17" t="str">
        <f t="shared" si="7"/>
        <v>x</v>
      </c>
      <c r="J30" s="17">
        <f>SUM(J31:J39)</f>
        <v>22311.690000000006</v>
      </c>
      <c r="K30" s="18" t="str">
        <f t="shared" ref="K30:Q30" si="8">IF(COUNTIF(K31:K39,"&lt;&gt;x")&gt;0,SUM(K31:K39),"x")</f>
        <v>x</v>
      </c>
      <c r="L30" s="18" t="str">
        <f t="shared" si="8"/>
        <v>x</v>
      </c>
      <c r="M30" s="18">
        <f t="shared" si="8"/>
        <v>576</v>
      </c>
      <c r="N30" s="18">
        <f t="shared" si="8"/>
        <v>880</v>
      </c>
      <c r="O30" s="18" t="str">
        <f t="shared" si="8"/>
        <v>x</v>
      </c>
      <c r="P30" s="19" t="str">
        <f t="shared" si="8"/>
        <v>x</v>
      </c>
      <c r="Q30" s="19" t="str">
        <f t="shared" si="8"/>
        <v>x</v>
      </c>
      <c r="R30" s="19">
        <f>SUM(R31:R39)</f>
        <v>1456</v>
      </c>
    </row>
    <row r="31" spans="1:18" ht="37.5">
      <c r="A31" s="12" t="s">
        <v>32</v>
      </c>
      <c r="B31" s="13" t="s">
        <v>98</v>
      </c>
      <c r="C31" s="16" t="s">
        <v>1</v>
      </c>
      <c r="D31" s="16" t="s">
        <v>1</v>
      </c>
      <c r="E31" s="16">
        <v>0</v>
      </c>
      <c r="F31" s="17">
        <v>535.79999999999995</v>
      </c>
      <c r="G31" s="17" t="s">
        <v>1</v>
      </c>
      <c r="H31" s="17" t="s">
        <v>1</v>
      </c>
      <c r="I31" s="17" t="s">
        <v>1</v>
      </c>
      <c r="J31" s="17">
        <f t="shared" ref="J31:J39" si="9">SUM(C31:I31)</f>
        <v>535.79999999999995</v>
      </c>
      <c r="K31" s="18" t="s">
        <v>1</v>
      </c>
      <c r="L31" s="18" t="s">
        <v>1</v>
      </c>
      <c r="M31" s="18">
        <v>0</v>
      </c>
      <c r="N31" s="18">
        <v>32</v>
      </c>
      <c r="O31" s="18" t="s">
        <v>1</v>
      </c>
      <c r="P31" s="19" t="s">
        <v>1</v>
      </c>
      <c r="Q31" s="19" t="s">
        <v>1</v>
      </c>
      <c r="R31" s="19">
        <f t="shared" ref="R31:R39" si="10">SUM(K31:Q31)</f>
        <v>32</v>
      </c>
    </row>
    <row r="32" spans="1:18" ht="37.5">
      <c r="A32" s="12" t="s">
        <v>33</v>
      </c>
      <c r="B32" s="13" t="s">
        <v>84</v>
      </c>
      <c r="C32" s="16" t="s">
        <v>1</v>
      </c>
      <c r="D32" s="16" t="s">
        <v>1</v>
      </c>
      <c r="E32" s="16">
        <v>1509.6</v>
      </c>
      <c r="F32" s="17">
        <v>0</v>
      </c>
      <c r="G32" s="17" t="s">
        <v>1</v>
      </c>
      <c r="H32" s="17" t="s">
        <v>1</v>
      </c>
      <c r="I32" s="17" t="s">
        <v>1</v>
      </c>
      <c r="J32" s="17">
        <f t="shared" si="9"/>
        <v>1509.6</v>
      </c>
      <c r="K32" s="18" t="s">
        <v>1</v>
      </c>
      <c r="L32" s="18" t="s">
        <v>1</v>
      </c>
      <c r="M32" s="18">
        <v>92</v>
      </c>
      <c r="N32" s="18">
        <v>0</v>
      </c>
      <c r="O32" s="18" t="s">
        <v>1</v>
      </c>
      <c r="P32" s="19" t="s">
        <v>1</v>
      </c>
      <c r="Q32" s="19" t="s">
        <v>1</v>
      </c>
      <c r="R32" s="19">
        <f t="shared" si="10"/>
        <v>92</v>
      </c>
    </row>
    <row r="33" spans="1:18" ht="37.5" customHeight="1">
      <c r="A33" s="12" t="s">
        <v>34</v>
      </c>
      <c r="B33" s="13" t="s">
        <v>93</v>
      </c>
      <c r="C33" s="16" t="s">
        <v>1</v>
      </c>
      <c r="D33" s="16" t="s">
        <v>1</v>
      </c>
      <c r="E33" s="16">
        <v>0</v>
      </c>
      <c r="F33" s="17">
        <v>1173.8</v>
      </c>
      <c r="G33" s="17" t="s">
        <v>1</v>
      </c>
      <c r="H33" s="17" t="s">
        <v>1</v>
      </c>
      <c r="I33" s="17" t="s">
        <v>1</v>
      </c>
      <c r="J33" s="17">
        <f t="shared" si="9"/>
        <v>1173.8</v>
      </c>
      <c r="K33" s="18" t="s">
        <v>1</v>
      </c>
      <c r="L33" s="18" t="s">
        <v>1</v>
      </c>
      <c r="M33" s="18">
        <v>0</v>
      </c>
      <c r="N33" s="18">
        <v>62</v>
      </c>
      <c r="O33" s="18" t="s">
        <v>1</v>
      </c>
      <c r="P33" s="19" t="s">
        <v>1</v>
      </c>
      <c r="Q33" s="19" t="s">
        <v>1</v>
      </c>
      <c r="R33" s="19">
        <f t="shared" si="10"/>
        <v>62</v>
      </c>
    </row>
    <row r="34" spans="1:18" ht="20.25">
      <c r="A34" s="12" t="s">
        <v>35</v>
      </c>
      <c r="B34" s="13" t="s">
        <v>16</v>
      </c>
      <c r="C34" s="16" t="s">
        <v>1</v>
      </c>
      <c r="D34" s="16" t="s">
        <v>1</v>
      </c>
      <c r="E34" s="16">
        <v>6033.88</v>
      </c>
      <c r="F34" s="17">
        <v>10385.91</v>
      </c>
      <c r="G34" s="17" t="s">
        <v>1</v>
      </c>
      <c r="H34" s="17" t="s">
        <v>1</v>
      </c>
      <c r="I34" s="17" t="s">
        <v>1</v>
      </c>
      <c r="J34" s="17">
        <f t="shared" si="9"/>
        <v>16419.79</v>
      </c>
      <c r="K34" s="18" t="s">
        <v>1</v>
      </c>
      <c r="L34" s="18" t="s">
        <v>1</v>
      </c>
      <c r="M34" s="18">
        <v>375</v>
      </c>
      <c r="N34" s="18">
        <v>716</v>
      </c>
      <c r="O34" s="18" t="s">
        <v>1</v>
      </c>
      <c r="P34" s="19" t="s">
        <v>1</v>
      </c>
      <c r="Q34" s="19" t="s">
        <v>1</v>
      </c>
      <c r="R34" s="19">
        <f t="shared" si="10"/>
        <v>1091</v>
      </c>
    </row>
    <row r="35" spans="1:18" ht="20.25">
      <c r="A35" s="12" t="s">
        <v>36</v>
      </c>
      <c r="B35" s="13" t="s">
        <v>64</v>
      </c>
      <c r="C35" s="16" t="s">
        <v>1</v>
      </c>
      <c r="D35" s="16" t="s">
        <v>1</v>
      </c>
      <c r="E35" s="16">
        <v>0</v>
      </c>
      <c r="F35" s="17">
        <v>1181.4000000000001</v>
      </c>
      <c r="G35" s="17" t="s">
        <v>1</v>
      </c>
      <c r="H35" s="17" t="s">
        <v>1</v>
      </c>
      <c r="I35" s="17" t="s">
        <v>1</v>
      </c>
      <c r="J35" s="17">
        <f t="shared" si="9"/>
        <v>1181.4000000000001</v>
      </c>
      <c r="K35" s="18" t="s">
        <v>1</v>
      </c>
      <c r="L35" s="18" t="s">
        <v>1</v>
      </c>
      <c r="M35" s="18">
        <v>0</v>
      </c>
      <c r="N35" s="18">
        <v>70</v>
      </c>
      <c r="O35" s="18" t="s">
        <v>1</v>
      </c>
      <c r="P35" s="19" t="s">
        <v>1</v>
      </c>
      <c r="Q35" s="19" t="s">
        <v>1</v>
      </c>
      <c r="R35" s="19">
        <f t="shared" si="10"/>
        <v>70</v>
      </c>
    </row>
    <row r="36" spans="1:18" ht="37.5">
      <c r="A36" s="12" t="s">
        <v>37</v>
      </c>
      <c r="B36" s="13" t="s">
        <v>72</v>
      </c>
      <c r="C36" s="16" t="s">
        <v>1</v>
      </c>
      <c r="D36" s="16" t="s">
        <v>1</v>
      </c>
      <c r="E36" s="16">
        <v>106.7</v>
      </c>
      <c r="F36" s="17">
        <v>0</v>
      </c>
      <c r="G36" s="17" t="s">
        <v>1</v>
      </c>
      <c r="H36" s="17" t="s">
        <v>1</v>
      </c>
      <c r="I36" s="17" t="s">
        <v>1</v>
      </c>
      <c r="J36" s="17">
        <f t="shared" si="9"/>
        <v>106.7</v>
      </c>
      <c r="K36" s="18" t="s">
        <v>1</v>
      </c>
      <c r="L36" s="18" t="s">
        <v>1</v>
      </c>
      <c r="M36" s="18">
        <v>6</v>
      </c>
      <c r="N36" s="18">
        <v>0</v>
      </c>
      <c r="O36" s="18" t="s">
        <v>1</v>
      </c>
      <c r="P36" s="19" t="s">
        <v>1</v>
      </c>
      <c r="Q36" s="19" t="s">
        <v>1</v>
      </c>
      <c r="R36" s="19">
        <f t="shared" si="10"/>
        <v>6</v>
      </c>
    </row>
    <row r="37" spans="1:18" ht="42" customHeight="1">
      <c r="A37" s="12" t="s">
        <v>101</v>
      </c>
      <c r="B37" s="13" t="s">
        <v>73</v>
      </c>
      <c r="C37" s="16" t="s">
        <v>1</v>
      </c>
      <c r="D37" s="16" t="s">
        <v>1</v>
      </c>
      <c r="E37" s="16">
        <v>321.7</v>
      </c>
      <c r="F37" s="17">
        <v>0</v>
      </c>
      <c r="G37" s="17" t="s">
        <v>1</v>
      </c>
      <c r="H37" s="17" t="s">
        <v>1</v>
      </c>
      <c r="I37" s="17" t="s">
        <v>1</v>
      </c>
      <c r="J37" s="17">
        <f t="shared" si="9"/>
        <v>321.7</v>
      </c>
      <c r="K37" s="18" t="s">
        <v>1</v>
      </c>
      <c r="L37" s="18" t="s">
        <v>1</v>
      </c>
      <c r="M37" s="18">
        <v>22</v>
      </c>
      <c r="N37" s="18">
        <v>0</v>
      </c>
      <c r="O37" s="18" t="s">
        <v>1</v>
      </c>
      <c r="P37" s="19" t="s">
        <v>1</v>
      </c>
      <c r="Q37" s="19" t="s">
        <v>1</v>
      </c>
      <c r="R37" s="19">
        <f t="shared" si="10"/>
        <v>22</v>
      </c>
    </row>
    <row r="38" spans="1:18" ht="20.25">
      <c r="A38" s="12" t="s">
        <v>102</v>
      </c>
      <c r="B38" s="13" t="s">
        <v>63</v>
      </c>
      <c r="C38" s="16" t="s">
        <v>1</v>
      </c>
      <c r="D38" s="16" t="s">
        <v>1</v>
      </c>
      <c r="E38" s="16">
        <v>367.9</v>
      </c>
      <c r="F38" s="17">
        <v>0</v>
      </c>
      <c r="G38" s="17" t="s">
        <v>1</v>
      </c>
      <c r="H38" s="17" t="s">
        <v>1</v>
      </c>
      <c r="I38" s="17" t="s">
        <v>1</v>
      </c>
      <c r="J38" s="17">
        <f t="shared" si="9"/>
        <v>367.9</v>
      </c>
      <c r="K38" s="18" t="s">
        <v>1</v>
      </c>
      <c r="L38" s="18" t="s">
        <v>1</v>
      </c>
      <c r="M38" s="18">
        <v>24</v>
      </c>
      <c r="N38" s="18">
        <v>0</v>
      </c>
      <c r="O38" s="18" t="s">
        <v>1</v>
      </c>
      <c r="P38" s="19" t="s">
        <v>1</v>
      </c>
      <c r="Q38" s="19" t="s">
        <v>1</v>
      </c>
      <c r="R38" s="19">
        <f t="shared" si="10"/>
        <v>24</v>
      </c>
    </row>
    <row r="39" spans="1:18" ht="39.75" customHeight="1">
      <c r="A39" s="12" t="s">
        <v>103</v>
      </c>
      <c r="B39" s="13" t="s">
        <v>85</v>
      </c>
      <c r="C39" s="16" t="s">
        <v>1</v>
      </c>
      <c r="D39" s="16" t="s">
        <v>1</v>
      </c>
      <c r="E39" s="16">
        <v>695</v>
      </c>
      <c r="F39" s="17">
        <v>0</v>
      </c>
      <c r="G39" s="17" t="s">
        <v>1</v>
      </c>
      <c r="H39" s="17" t="s">
        <v>1</v>
      </c>
      <c r="I39" s="17" t="s">
        <v>1</v>
      </c>
      <c r="J39" s="17">
        <f t="shared" si="9"/>
        <v>695</v>
      </c>
      <c r="K39" s="18" t="s">
        <v>1</v>
      </c>
      <c r="L39" s="18" t="s">
        <v>1</v>
      </c>
      <c r="M39" s="18">
        <v>57</v>
      </c>
      <c r="N39" s="18">
        <v>0</v>
      </c>
      <c r="O39" s="18" t="s">
        <v>1</v>
      </c>
      <c r="P39" s="19" t="s">
        <v>1</v>
      </c>
      <c r="Q39" s="19" t="s">
        <v>1</v>
      </c>
      <c r="R39" s="19">
        <f t="shared" si="10"/>
        <v>57</v>
      </c>
    </row>
    <row r="40" spans="1:18" ht="37.5" customHeight="1">
      <c r="A40" s="12" t="s">
        <v>38</v>
      </c>
      <c r="B40" s="13" t="s">
        <v>39</v>
      </c>
      <c r="C40" s="16" t="str">
        <f t="shared" ref="C40:I40" si="11">IF(COUNTIF(C41:C46,"&lt;&gt;x")&gt;0,SUM(C41:C46),"x")</f>
        <v>x</v>
      </c>
      <c r="D40" s="16" t="str">
        <f t="shared" si="11"/>
        <v>x</v>
      </c>
      <c r="E40" s="16" t="str">
        <f t="shared" si="11"/>
        <v>x</v>
      </c>
      <c r="F40" s="17">
        <f t="shared" si="11"/>
        <v>1118.8</v>
      </c>
      <c r="G40" s="17">
        <f t="shared" si="11"/>
        <v>13368.019999999999</v>
      </c>
      <c r="H40" s="17" t="str">
        <f t="shared" si="11"/>
        <v>x</v>
      </c>
      <c r="I40" s="17" t="str">
        <f t="shared" si="11"/>
        <v>x</v>
      </c>
      <c r="J40" s="17">
        <f>SUM(J41:J46)</f>
        <v>14486.819999999998</v>
      </c>
      <c r="K40" s="18" t="str">
        <f t="shared" ref="K40:Q40" si="12">IF(COUNTIF(K41:K46,"&lt;&gt;x")&gt;0,SUM(K41:K46),"x")</f>
        <v>x</v>
      </c>
      <c r="L40" s="18" t="str">
        <f t="shared" si="12"/>
        <v>x</v>
      </c>
      <c r="M40" s="18" t="str">
        <f t="shared" si="12"/>
        <v>x</v>
      </c>
      <c r="N40" s="18">
        <f t="shared" si="12"/>
        <v>84</v>
      </c>
      <c r="O40" s="18">
        <f t="shared" si="12"/>
        <v>784</v>
      </c>
      <c r="P40" s="19" t="str">
        <f t="shared" si="12"/>
        <v>x</v>
      </c>
      <c r="Q40" s="19" t="str">
        <f t="shared" si="12"/>
        <v>x</v>
      </c>
      <c r="R40" s="19">
        <f>SUM(R41:R46)</f>
        <v>868</v>
      </c>
    </row>
    <row r="41" spans="1:18" ht="20.25">
      <c r="A41" s="12" t="s">
        <v>40</v>
      </c>
      <c r="B41" s="13" t="s">
        <v>16</v>
      </c>
      <c r="C41" s="16" t="s">
        <v>1</v>
      </c>
      <c r="D41" s="16" t="s">
        <v>1</v>
      </c>
      <c r="E41" s="16" t="s">
        <v>1</v>
      </c>
      <c r="F41" s="17">
        <v>0</v>
      </c>
      <c r="G41" s="17">
        <v>10451.48</v>
      </c>
      <c r="H41" s="17" t="s">
        <v>1</v>
      </c>
      <c r="I41" s="17" t="s">
        <v>1</v>
      </c>
      <c r="J41" s="17">
        <f t="shared" ref="J41:J46" si="13">SUM(C41:I41)</f>
        <v>10451.48</v>
      </c>
      <c r="K41" s="18" t="s">
        <v>1</v>
      </c>
      <c r="L41" s="18" t="s">
        <v>1</v>
      </c>
      <c r="M41" s="18" t="s">
        <v>1</v>
      </c>
      <c r="N41" s="18">
        <v>0</v>
      </c>
      <c r="O41" s="18">
        <v>638</v>
      </c>
      <c r="P41" s="19" t="s">
        <v>1</v>
      </c>
      <c r="Q41" s="19" t="s">
        <v>1</v>
      </c>
      <c r="R41" s="19">
        <f t="shared" ref="R41:R46" si="14">SUM(K41:Q41)</f>
        <v>638</v>
      </c>
    </row>
    <row r="42" spans="1:18" ht="37.5">
      <c r="A42" s="12" t="s">
        <v>41</v>
      </c>
      <c r="B42" s="13" t="s">
        <v>89</v>
      </c>
      <c r="C42" s="16" t="s">
        <v>1</v>
      </c>
      <c r="D42" s="16" t="s">
        <v>1</v>
      </c>
      <c r="E42" s="16" t="s">
        <v>1</v>
      </c>
      <c r="F42" s="17">
        <v>244.8</v>
      </c>
      <c r="G42" s="17">
        <v>0</v>
      </c>
      <c r="H42" s="17" t="s">
        <v>1</v>
      </c>
      <c r="I42" s="17" t="s">
        <v>1</v>
      </c>
      <c r="J42" s="17">
        <f t="shared" si="13"/>
        <v>244.8</v>
      </c>
      <c r="K42" s="18" t="s">
        <v>1</v>
      </c>
      <c r="L42" s="18" t="s">
        <v>1</v>
      </c>
      <c r="M42" s="18" t="s">
        <v>1</v>
      </c>
      <c r="N42" s="18">
        <v>11</v>
      </c>
      <c r="O42" s="18">
        <v>0</v>
      </c>
      <c r="P42" s="19" t="s">
        <v>1</v>
      </c>
      <c r="Q42" s="19" t="s">
        <v>1</v>
      </c>
      <c r="R42" s="19">
        <f t="shared" si="14"/>
        <v>11</v>
      </c>
    </row>
    <row r="43" spans="1:18" ht="37.5">
      <c r="A43" s="12" t="s">
        <v>42</v>
      </c>
      <c r="B43" s="13" t="s">
        <v>75</v>
      </c>
      <c r="C43" s="16" t="s">
        <v>1</v>
      </c>
      <c r="D43" s="16" t="s">
        <v>1</v>
      </c>
      <c r="E43" s="16" t="s">
        <v>1</v>
      </c>
      <c r="F43" s="17">
        <v>0</v>
      </c>
      <c r="G43" s="17">
        <v>1699.64</v>
      </c>
      <c r="H43" s="17" t="s">
        <v>1</v>
      </c>
      <c r="I43" s="17" t="s">
        <v>1</v>
      </c>
      <c r="J43" s="17">
        <f t="shared" si="13"/>
        <v>1699.64</v>
      </c>
      <c r="K43" s="18" t="s">
        <v>1</v>
      </c>
      <c r="L43" s="18" t="s">
        <v>1</v>
      </c>
      <c r="M43" s="18" t="s">
        <v>1</v>
      </c>
      <c r="N43" s="18">
        <v>0</v>
      </c>
      <c r="O43" s="18">
        <v>96</v>
      </c>
      <c r="P43" s="19" t="s">
        <v>1</v>
      </c>
      <c r="Q43" s="19" t="s">
        <v>1</v>
      </c>
      <c r="R43" s="19">
        <f t="shared" si="14"/>
        <v>96</v>
      </c>
    </row>
    <row r="44" spans="1:18" ht="37.5">
      <c r="A44" s="12" t="s">
        <v>43</v>
      </c>
      <c r="B44" s="13" t="s">
        <v>104</v>
      </c>
      <c r="C44" s="16" t="s">
        <v>1</v>
      </c>
      <c r="D44" s="16" t="s">
        <v>1</v>
      </c>
      <c r="E44" s="16" t="s">
        <v>1</v>
      </c>
      <c r="F44" s="17">
        <v>0</v>
      </c>
      <c r="G44" s="17">
        <v>922.8</v>
      </c>
      <c r="H44" s="17" t="s">
        <v>1</v>
      </c>
      <c r="I44" s="17" t="s">
        <v>1</v>
      </c>
      <c r="J44" s="17">
        <f t="shared" si="13"/>
        <v>922.8</v>
      </c>
      <c r="K44" s="18" t="s">
        <v>1</v>
      </c>
      <c r="L44" s="18" t="s">
        <v>1</v>
      </c>
      <c r="M44" s="18" t="s">
        <v>1</v>
      </c>
      <c r="N44" s="18">
        <v>0</v>
      </c>
      <c r="O44" s="18">
        <v>38</v>
      </c>
      <c r="P44" s="19" t="s">
        <v>1</v>
      </c>
      <c r="Q44" s="19" t="s">
        <v>1</v>
      </c>
      <c r="R44" s="19">
        <f t="shared" si="14"/>
        <v>38</v>
      </c>
    </row>
    <row r="45" spans="1:18" ht="20.25">
      <c r="A45" s="12" t="s">
        <v>44</v>
      </c>
      <c r="B45" s="13" t="s">
        <v>67</v>
      </c>
      <c r="C45" s="16" t="s">
        <v>1</v>
      </c>
      <c r="D45" s="16" t="s">
        <v>1</v>
      </c>
      <c r="E45" s="16" t="s">
        <v>1</v>
      </c>
      <c r="F45" s="17">
        <v>0</v>
      </c>
      <c r="G45" s="17">
        <v>294.10000000000002</v>
      </c>
      <c r="H45" s="17" t="s">
        <v>1</v>
      </c>
      <c r="I45" s="17" t="s">
        <v>1</v>
      </c>
      <c r="J45" s="17">
        <f t="shared" si="13"/>
        <v>294.10000000000002</v>
      </c>
      <c r="K45" s="18" t="s">
        <v>1</v>
      </c>
      <c r="L45" s="18" t="s">
        <v>1</v>
      </c>
      <c r="M45" s="18" t="s">
        <v>1</v>
      </c>
      <c r="N45" s="18">
        <v>0</v>
      </c>
      <c r="O45" s="18">
        <v>12</v>
      </c>
      <c r="P45" s="19" t="s">
        <v>1</v>
      </c>
      <c r="Q45" s="19" t="s">
        <v>1</v>
      </c>
      <c r="R45" s="19">
        <f t="shared" si="14"/>
        <v>12</v>
      </c>
    </row>
    <row r="46" spans="1:18" ht="37.5" customHeight="1">
      <c r="A46" s="12" t="s">
        <v>45</v>
      </c>
      <c r="B46" s="13" t="s">
        <v>85</v>
      </c>
      <c r="C46" s="16" t="s">
        <v>1</v>
      </c>
      <c r="D46" s="16" t="s">
        <v>1</v>
      </c>
      <c r="E46" s="16" t="s">
        <v>1</v>
      </c>
      <c r="F46" s="17">
        <v>874</v>
      </c>
      <c r="G46" s="17">
        <v>0</v>
      </c>
      <c r="H46" s="17" t="s">
        <v>1</v>
      </c>
      <c r="I46" s="17" t="s">
        <v>1</v>
      </c>
      <c r="J46" s="17">
        <f t="shared" si="13"/>
        <v>874</v>
      </c>
      <c r="K46" s="18" t="s">
        <v>1</v>
      </c>
      <c r="L46" s="18" t="s">
        <v>1</v>
      </c>
      <c r="M46" s="18" t="s">
        <v>1</v>
      </c>
      <c r="N46" s="18">
        <v>73</v>
      </c>
      <c r="O46" s="18">
        <v>0</v>
      </c>
      <c r="P46" s="19" t="s">
        <v>1</v>
      </c>
      <c r="Q46" s="19" t="s">
        <v>1</v>
      </c>
      <c r="R46" s="19">
        <f t="shared" si="14"/>
        <v>73</v>
      </c>
    </row>
    <row r="47" spans="1:18" ht="20.25">
      <c r="A47" s="12" t="s">
        <v>46</v>
      </c>
      <c r="B47" s="13" t="s">
        <v>47</v>
      </c>
      <c r="C47" s="16" t="str">
        <f t="shared" ref="C47:I47" si="15">IF(COUNTIF(C48:C59,"&lt;&gt;x")&gt;0,SUM(C48:C59),"x")</f>
        <v>x</v>
      </c>
      <c r="D47" s="16" t="str">
        <f t="shared" si="15"/>
        <v>x</v>
      </c>
      <c r="E47" s="16" t="str">
        <f t="shared" si="15"/>
        <v>x</v>
      </c>
      <c r="F47" s="17" t="str">
        <f t="shared" si="15"/>
        <v>x</v>
      </c>
      <c r="G47" s="17">
        <f t="shared" si="15"/>
        <v>5357.7</v>
      </c>
      <c r="H47" s="17">
        <f t="shared" si="15"/>
        <v>23629.280000000002</v>
      </c>
      <c r="I47" s="17" t="str">
        <f t="shared" si="15"/>
        <v>x</v>
      </c>
      <c r="J47" s="17">
        <f>SUM(J48:J59)</f>
        <v>28986.980000000003</v>
      </c>
      <c r="K47" s="18" t="str">
        <f t="shared" ref="K47:Q47" si="16">IF(COUNTIF(K48:K59,"&lt;&gt;x")&gt;0,SUM(K48:K59),"x")</f>
        <v>x</v>
      </c>
      <c r="L47" s="18" t="str">
        <f t="shared" si="16"/>
        <v>x</v>
      </c>
      <c r="M47" s="18" t="str">
        <f t="shared" si="16"/>
        <v>x</v>
      </c>
      <c r="N47" s="18" t="str">
        <f t="shared" si="16"/>
        <v>x</v>
      </c>
      <c r="O47" s="18">
        <f t="shared" si="16"/>
        <v>313</v>
      </c>
      <c r="P47" s="19">
        <f t="shared" si="16"/>
        <v>1312</v>
      </c>
      <c r="Q47" s="19" t="str">
        <f t="shared" si="16"/>
        <v>x</v>
      </c>
      <c r="R47" s="19">
        <f>SUM(R48:R59)</f>
        <v>1625</v>
      </c>
    </row>
    <row r="48" spans="1:18" ht="20.25">
      <c r="A48" s="12" t="s">
        <v>48</v>
      </c>
      <c r="B48" s="13" t="s">
        <v>68</v>
      </c>
      <c r="C48" s="16" t="s">
        <v>1</v>
      </c>
      <c r="D48" s="16" t="s">
        <v>1</v>
      </c>
      <c r="E48" s="16" t="s">
        <v>1</v>
      </c>
      <c r="F48" s="17" t="s">
        <v>1</v>
      </c>
      <c r="G48" s="17">
        <v>0</v>
      </c>
      <c r="H48" s="17">
        <v>314</v>
      </c>
      <c r="I48" s="17" t="s">
        <v>1</v>
      </c>
      <c r="J48" s="17">
        <f t="shared" ref="J48:J59" si="17">SUM(C48:I48)</f>
        <v>314</v>
      </c>
      <c r="K48" s="18" t="s">
        <v>1</v>
      </c>
      <c r="L48" s="18" t="s">
        <v>1</v>
      </c>
      <c r="M48" s="18" t="s">
        <v>1</v>
      </c>
      <c r="N48" s="18" t="s">
        <v>1</v>
      </c>
      <c r="O48" s="18">
        <v>0</v>
      </c>
      <c r="P48" s="19">
        <v>17</v>
      </c>
      <c r="Q48" s="19" t="s">
        <v>1</v>
      </c>
      <c r="R48" s="19">
        <f t="shared" ref="R48:R59" si="18">SUM(K48:Q48)</f>
        <v>17</v>
      </c>
    </row>
    <row r="49" spans="1:18" ht="56.25">
      <c r="A49" s="12" t="s">
        <v>49</v>
      </c>
      <c r="B49" s="13" t="s">
        <v>86</v>
      </c>
      <c r="C49" s="16" t="s">
        <v>1</v>
      </c>
      <c r="D49" s="16" t="s">
        <v>1</v>
      </c>
      <c r="E49" s="16" t="s">
        <v>1</v>
      </c>
      <c r="F49" s="17" t="s">
        <v>1</v>
      </c>
      <c r="G49" s="17">
        <v>161.9</v>
      </c>
      <c r="H49" s="17">
        <v>341.2</v>
      </c>
      <c r="I49" s="17" t="s">
        <v>1</v>
      </c>
      <c r="J49" s="17">
        <f t="shared" si="17"/>
        <v>503.1</v>
      </c>
      <c r="K49" s="18" t="s">
        <v>1</v>
      </c>
      <c r="L49" s="18" t="s">
        <v>1</v>
      </c>
      <c r="M49" s="18" t="s">
        <v>1</v>
      </c>
      <c r="N49" s="18" t="s">
        <v>1</v>
      </c>
      <c r="O49" s="18">
        <v>11</v>
      </c>
      <c r="P49" s="19">
        <v>17</v>
      </c>
      <c r="Q49" s="19" t="s">
        <v>1</v>
      </c>
      <c r="R49" s="19">
        <f t="shared" si="18"/>
        <v>28</v>
      </c>
    </row>
    <row r="50" spans="1:18" ht="37.5">
      <c r="A50" s="12" t="s">
        <v>51</v>
      </c>
      <c r="B50" s="13" t="s">
        <v>87</v>
      </c>
      <c r="C50" s="16" t="s">
        <v>1</v>
      </c>
      <c r="D50" s="16" t="s">
        <v>1</v>
      </c>
      <c r="E50" s="16" t="s">
        <v>1</v>
      </c>
      <c r="F50" s="17" t="s">
        <v>1</v>
      </c>
      <c r="G50" s="17">
        <v>0</v>
      </c>
      <c r="H50" s="17">
        <v>200</v>
      </c>
      <c r="I50" s="17" t="s">
        <v>1</v>
      </c>
      <c r="J50" s="17">
        <f t="shared" si="17"/>
        <v>200</v>
      </c>
      <c r="K50" s="18" t="s">
        <v>1</v>
      </c>
      <c r="L50" s="18" t="s">
        <v>1</v>
      </c>
      <c r="M50" s="18" t="s">
        <v>1</v>
      </c>
      <c r="N50" s="18" t="s">
        <v>1</v>
      </c>
      <c r="O50" s="18">
        <v>0</v>
      </c>
      <c r="P50" s="19">
        <v>6</v>
      </c>
      <c r="Q50" s="19" t="s">
        <v>1</v>
      </c>
      <c r="R50" s="19">
        <f t="shared" si="18"/>
        <v>6</v>
      </c>
    </row>
    <row r="51" spans="1:18" ht="37.5">
      <c r="A51" s="12" t="s">
        <v>52</v>
      </c>
      <c r="B51" s="13" t="s">
        <v>88</v>
      </c>
      <c r="C51" s="16" t="s">
        <v>1</v>
      </c>
      <c r="D51" s="16" t="s">
        <v>1</v>
      </c>
      <c r="E51" s="16" t="s">
        <v>1</v>
      </c>
      <c r="F51" s="17" t="s">
        <v>1</v>
      </c>
      <c r="G51" s="17">
        <v>1892.3</v>
      </c>
      <c r="H51" s="17">
        <v>0</v>
      </c>
      <c r="I51" s="17" t="s">
        <v>1</v>
      </c>
      <c r="J51" s="17">
        <f t="shared" si="17"/>
        <v>1892.3</v>
      </c>
      <c r="K51" s="18" t="s">
        <v>1</v>
      </c>
      <c r="L51" s="18" t="s">
        <v>1</v>
      </c>
      <c r="M51" s="18" t="s">
        <v>1</v>
      </c>
      <c r="N51" s="18" t="s">
        <v>1</v>
      </c>
      <c r="O51" s="18">
        <v>117</v>
      </c>
      <c r="P51" s="19">
        <v>0</v>
      </c>
      <c r="Q51" s="19" t="s">
        <v>1</v>
      </c>
      <c r="R51" s="19">
        <f t="shared" si="18"/>
        <v>117</v>
      </c>
    </row>
    <row r="52" spans="1:18" ht="20.25">
      <c r="A52" s="12" t="s">
        <v>53</v>
      </c>
      <c r="B52" s="13" t="s">
        <v>16</v>
      </c>
      <c r="C52" s="16" t="s">
        <v>1</v>
      </c>
      <c r="D52" s="16" t="s">
        <v>1</v>
      </c>
      <c r="E52" s="16" t="s">
        <v>1</v>
      </c>
      <c r="F52" s="17" t="s">
        <v>1</v>
      </c>
      <c r="G52" s="17">
        <v>0</v>
      </c>
      <c r="H52" s="17">
        <v>17761.68</v>
      </c>
      <c r="I52" s="17" t="s">
        <v>1</v>
      </c>
      <c r="J52" s="17">
        <f t="shared" si="17"/>
        <v>17761.68</v>
      </c>
      <c r="K52" s="18" t="s">
        <v>1</v>
      </c>
      <c r="L52" s="18" t="s">
        <v>1</v>
      </c>
      <c r="M52" s="18" t="s">
        <v>1</v>
      </c>
      <c r="N52" s="18" t="s">
        <v>1</v>
      </c>
      <c r="O52" s="18">
        <v>0</v>
      </c>
      <c r="P52" s="19">
        <v>1014</v>
      </c>
      <c r="Q52" s="19" t="s">
        <v>1</v>
      </c>
      <c r="R52" s="19">
        <f t="shared" si="18"/>
        <v>1014</v>
      </c>
    </row>
    <row r="53" spans="1:18" ht="20.25">
      <c r="A53" s="12" t="s">
        <v>54</v>
      </c>
      <c r="B53" s="13" t="s">
        <v>69</v>
      </c>
      <c r="C53" s="16" t="s">
        <v>1</v>
      </c>
      <c r="D53" s="16" t="s">
        <v>1</v>
      </c>
      <c r="E53" s="16" t="s">
        <v>1</v>
      </c>
      <c r="F53" s="17" t="s">
        <v>1</v>
      </c>
      <c r="G53" s="17">
        <v>768.9</v>
      </c>
      <c r="H53" s="17">
        <v>0</v>
      </c>
      <c r="I53" s="17" t="s">
        <v>1</v>
      </c>
      <c r="J53" s="17">
        <f t="shared" si="17"/>
        <v>768.9</v>
      </c>
      <c r="K53" s="18" t="s">
        <v>1</v>
      </c>
      <c r="L53" s="18" t="s">
        <v>1</v>
      </c>
      <c r="M53" s="18" t="s">
        <v>1</v>
      </c>
      <c r="N53" s="18" t="s">
        <v>1</v>
      </c>
      <c r="O53" s="18">
        <v>55</v>
      </c>
      <c r="P53" s="19">
        <v>0</v>
      </c>
      <c r="Q53" s="19" t="s">
        <v>1</v>
      </c>
      <c r="R53" s="19">
        <f t="shared" si="18"/>
        <v>55</v>
      </c>
    </row>
    <row r="54" spans="1:18" ht="20.25">
      <c r="A54" s="12" t="s">
        <v>105</v>
      </c>
      <c r="B54" s="13" t="s">
        <v>65</v>
      </c>
      <c r="C54" s="16" t="s">
        <v>1</v>
      </c>
      <c r="D54" s="16" t="s">
        <v>1</v>
      </c>
      <c r="E54" s="16" t="s">
        <v>1</v>
      </c>
      <c r="F54" s="17" t="s">
        <v>1</v>
      </c>
      <c r="G54" s="17">
        <v>0</v>
      </c>
      <c r="H54" s="17">
        <v>3773.9</v>
      </c>
      <c r="I54" s="17" t="s">
        <v>1</v>
      </c>
      <c r="J54" s="17">
        <f t="shared" si="17"/>
        <v>3773.9</v>
      </c>
      <c r="K54" s="18" t="s">
        <v>1</v>
      </c>
      <c r="L54" s="18" t="s">
        <v>1</v>
      </c>
      <c r="M54" s="18" t="s">
        <v>1</v>
      </c>
      <c r="N54" s="18" t="s">
        <v>1</v>
      </c>
      <c r="O54" s="18">
        <v>0</v>
      </c>
      <c r="P54" s="19">
        <v>183</v>
      </c>
      <c r="Q54" s="19" t="s">
        <v>1</v>
      </c>
      <c r="R54" s="19">
        <f t="shared" si="18"/>
        <v>183</v>
      </c>
    </row>
    <row r="55" spans="1:18" ht="37.5">
      <c r="A55" s="12" t="s">
        <v>106</v>
      </c>
      <c r="B55" s="13" t="s">
        <v>92</v>
      </c>
      <c r="C55" s="16" t="s">
        <v>1</v>
      </c>
      <c r="D55" s="16" t="s">
        <v>1</v>
      </c>
      <c r="E55" s="16" t="s">
        <v>1</v>
      </c>
      <c r="F55" s="17" t="s">
        <v>1</v>
      </c>
      <c r="G55" s="17">
        <v>68.7</v>
      </c>
      <c r="H55" s="17">
        <v>0</v>
      </c>
      <c r="I55" s="17" t="s">
        <v>1</v>
      </c>
      <c r="J55" s="17">
        <f t="shared" si="17"/>
        <v>68.7</v>
      </c>
      <c r="K55" s="18" t="s">
        <v>1</v>
      </c>
      <c r="L55" s="18" t="s">
        <v>1</v>
      </c>
      <c r="M55" s="18" t="s">
        <v>1</v>
      </c>
      <c r="N55" s="18" t="s">
        <v>1</v>
      </c>
      <c r="O55" s="18">
        <v>3</v>
      </c>
      <c r="P55" s="19">
        <v>0</v>
      </c>
      <c r="Q55" s="19" t="s">
        <v>1</v>
      </c>
      <c r="R55" s="19">
        <f t="shared" si="18"/>
        <v>3</v>
      </c>
    </row>
    <row r="56" spans="1:18" ht="20.25">
      <c r="A56" s="12" t="s">
        <v>107</v>
      </c>
      <c r="B56" s="13" t="s">
        <v>78</v>
      </c>
      <c r="C56" s="16" t="s">
        <v>1</v>
      </c>
      <c r="D56" s="16" t="s">
        <v>1</v>
      </c>
      <c r="E56" s="16" t="s">
        <v>1</v>
      </c>
      <c r="F56" s="17" t="s">
        <v>1</v>
      </c>
      <c r="G56" s="17">
        <v>266.60000000000002</v>
      </c>
      <c r="H56" s="17">
        <v>0</v>
      </c>
      <c r="I56" s="17" t="s">
        <v>1</v>
      </c>
      <c r="J56" s="17">
        <f t="shared" si="17"/>
        <v>266.60000000000002</v>
      </c>
      <c r="K56" s="18" t="s">
        <v>1</v>
      </c>
      <c r="L56" s="18" t="s">
        <v>1</v>
      </c>
      <c r="M56" s="18" t="s">
        <v>1</v>
      </c>
      <c r="N56" s="18" t="s">
        <v>1</v>
      </c>
      <c r="O56" s="18">
        <v>16</v>
      </c>
      <c r="P56" s="19">
        <v>0</v>
      </c>
      <c r="Q56" s="19" t="s">
        <v>1</v>
      </c>
      <c r="R56" s="19">
        <f t="shared" si="18"/>
        <v>16</v>
      </c>
    </row>
    <row r="57" spans="1:18" ht="20.25">
      <c r="A57" s="12" t="s">
        <v>108</v>
      </c>
      <c r="B57" s="13" t="s">
        <v>74</v>
      </c>
      <c r="C57" s="16" t="s">
        <v>1</v>
      </c>
      <c r="D57" s="16" t="s">
        <v>1</v>
      </c>
      <c r="E57" s="16" t="s">
        <v>1</v>
      </c>
      <c r="F57" s="17" t="s">
        <v>1</v>
      </c>
      <c r="G57" s="17">
        <v>0</v>
      </c>
      <c r="H57" s="17">
        <v>1238.5</v>
      </c>
      <c r="I57" s="17" t="s">
        <v>1</v>
      </c>
      <c r="J57" s="17">
        <f t="shared" si="17"/>
        <v>1238.5</v>
      </c>
      <c r="K57" s="18" t="s">
        <v>1</v>
      </c>
      <c r="L57" s="18" t="s">
        <v>1</v>
      </c>
      <c r="M57" s="18" t="s">
        <v>1</v>
      </c>
      <c r="N57" s="18" t="s">
        <v>1</v>
      </c>
      <c r="O57" s="18">
        <v>0</v>
      </c>
      <c r="P57" s="19">
        <v>75</v>
      </c>
      <c r="Q57" s="19" t="s">
        <v>1</v>
      </c>
      <c r="R57" s="19">
        <f t="shared" si="18"/>
        <v>75</v>
      </c>
    </row>
    <row r="58" spans="1:18" ht="20.25">
      <c r="A58" s="12" t="s">
        <v>109</v>
      </c>
      <c r="B58" s="13" t="s">
        <v>79</v>
      </c>
      <c r="C58" s="16" t="s">
        <v>1</v>
      </c>
      <c r="D58" s="16" t="s">
        <v>1</v>
      </c>
      <c r="E58" s="16" t="s">
        <v>1</v>
      </c>
      <c r="F58" s="17" t="s">
        <v>1</v>
      </c>
      <c r="G58" s="17">
        <v>369.3</v>
      </c>
      <c r="H58" s="17">
        <v>0</v>
      </c>
      <c r="I58" s="17" t="s">
        <v>1</v>
      </c>
      <c r="J58" s="17">
        <f t="shared" si="17"/>
        <v>369.3</v>
      </c>
      <c r="K58" s="18" t="s">
        <v>1</v>
      </c>
      <c r="L58" s="18" t="s">
        <v>1</v>
      </c>
      <c r="M58" s="18" t="s">
        <v>1</v>
      </c>
      <c r="N58" s="18" t="s">
        <v>1</v>
      </c>
      <c r="O58" s="18">
        <v>20</v>
      </c>
      <c r="P58" s="19">
        <v>0</v>
      </c>
      <c r="Q58" s="19" t="s">
        <v>1</v>
      </c>
      <c r="R58" s="19">
        <f t="shared" si="18"/>
        <v>20</v>
      </c>
    </row>
    <row r="59" spans="1:18" ht="37.5" customHeight="1">
      <c r="A59" s="12" t="s">
        <v>110</v>
      </c>
      <c r="B59" s="13" t="s">
        <v>83</v>
      </c>
      <c r="C59" s="16" t="s">
        <v>1</v>
      </c>
      <c r="D59" s="16" t="s">
        <v>1</v>
      </c>
      <c r="E59" s="16" t="s">
        <v>1</v>
      </c>
      <c r="F59" s="17" t="s">
        <v>1</v>
      </c>
      <c r="G59" s="17">
        <v>1830</v>
      </c>
      <c r="H59" s="17">
        <v>0</v>
      </c>
      <c r="I59" s="17" t="s">
        <v>1</v>
      </c>
      <c r="J59" s="17">
        <f t="shared" si="17"/>
        <v>1830</v>
      </c>
      <c r="K59" s="18" t="s">
        <v>1</v>
      </c>
      <c r="L59" s="18" t="s">
        <v>1</v>
      </c>
      <c r="M59" s="18" t="s">
        <v>1</v>
      </c>
      <c r="N59" s="18" t="s">
        <v>1</v>
      </c>
      <c r="O59" s="18">
        <v>91</v>
      </c>
      <c r="P59" s="19">
        <v>0</v>
      </c>
      <c r="Q59" s="19" t="s">
        <v>1</v>
      </c>
      <c r="R59" s="19">
        <f t="shared" si="18"/>
        <v>91</v>
      </c>
    </row>
    <row r="60" spans="1:18" ht="20.25">
      <c r="A60" s="12" t="s">
        <v>55</v>
      </c>
      <c r="B60" s="13" t="s">
        <v>56</v>
      </c>
      <c r="C60" s="16" t="str">
        <f t="shared" ref="C60:I60" si="19">IF(COUNTIF(C61:C66,"&lt;&gt;x")&gt;0,SUM(C61:C66),"x")</f>
        <v>x</v>
      </c>
      <c r="D60" s="16" t="str">
        <f t="shared" si="19"/>
        <v>x</v>
      </c>
      <c r="E60" s="16" t="str">
        <f t="shared" si="19"/>
        <v>x</v>
      </c>
      <c r="F60" s="17" t="str">
        <f t="shared" si="19"/>
        <v>x</v>
      </c>
      <c r="G60" s="17" t="str">
        <f t="shared" si="19"/>
        <v>x</v>
      </c>
      <c r="H60" s="17">
        <f t="shared" si="19"/>
        <v>6821.5999999999995</v>
      </c>
      <c r="I60" s="17">
        <f t="shared" si="19"/>
        <v>23216.940000000002</v>
      </c>
      <c r="J60" s="17">
        <f>SUM(J61:J66)</f>
        <v>30038.539999999997</v>
      </c>
      <c r="K60" s="18" t="str">
        <f t="shared" ref="K60:Q60" si="20">IF(COUNTIF(K61:K66,"&lt;&gt;x")&gt;0,SUM(K61:K66),"x")</f>
        <v>x</v>
      </c>
      <c r="L60" s="18" t="str">
        <f t="shared" si="20"/>
        <v>x</v>
      </c>
      <c r="M60" s="18" t="str">
        <f t="shared" si="20"/>
        <v>x</v>
      </c>
      <c r="N60" s="18" t="str">
        <f t="shared" si="20"/>
        <v>x</v>
      </c>
      <c r="O60" s="18" t="str">
        <f t="shared" si="20"/>
        <v>x</v>
      </c>
      <c r="P60" s="19">
        <f t="shared" si="20"/>
        <v>336</v>
      </c>
      <c r="Q60" s="19">
        <f t="shared" si="20"/>
        <v>1499</v>
      </c>
      <c r="R60" s="19">
        <f>SUM(R61:R66)</f>
        <v>1835</v>
      </c>
    </row>
    <row r="61" spans="1:18" ht="56.25">
      <c r="A61" s="12" t="s">
        <v>57</v>
      </c>
      <c r="B61" s="13" t="s">
        <v>91</v>
      </c>
      <c r="C61" s="16" t="s">
        <v>1</v>
      </c>
      <c r="D61" s="16" t="s">
        <v>1</v>
      </c>
      <c r="E61" s="16" t="s">
        <v>1</v>
      </c>
      <c r="F61" s="17" t="s">
        <v>1</v>
      </c>
      <c r="G61" s="17" t="s">
        <v>1</v>
      </c>
      <c r="H61" s="17">
        <v>504.9</v>
      </c>
      <c r="I61" s="17">
        <v>0</v>
      </c>
      <c r="J61" s="17">
        <f t="shared" ref="J61:J66" si="21">SUM(C61:I61)</f>
        <v>504.9</v>
      </c>
      <c r="K61" s="18" t="s">
        <v>1</v>
      </c>
      <c r="L61" s="18" t="s">
        <v>1</v>
      </c>
      <c r="M61" s="18" t="s">
        <v>1</v>
      </c>
      <c r="N61" s="18" t="s">
        <v>1</v>
      </c>
      <c r="O61" s="18" t="s">
        <v>1</v>
      </c>
      <c r="P61" s="19">
        <v>25</v>
      </c>
      <c r="Q61" s="19">
        <v>0</v>
      </c>
      <c r="R61" s="19">
        <f t="shared" ref="R61:R66" si="22">SUM(K61:Q61)</f>
        <v>25</v>
      </c>
    </row>
    <row r="62" spans="1:18" ht="20.25">
      <c r="A62" s="12" t="s">
        <v>58</v>
      </c>
      <c r="B62" s="13" t="s">
        <v>50</v>
      </c>
      <c r="C62" s="16" t="s">
        <v>1</v>
      </c>
      <c r="D62" s="16" t="s">
        <v>1</v>
      </c>
      <c r="E62" s="16" t="s">
        <v>1</v>
      </c>
      <c r="F62" s="17" t="s">
        <v>1</v>
      </c>
      <c r="G62" s="17" t="s">
        <v>1</v>
      </c>
      <c r="H62" s="17">
        <v>0</v>
      </c>
      <c r="I62" s="17">
        <v>1350.7</v>
      </c>
      <c r="J62" s="17">
        <f t="shared" si="21"/>
        <v>1350.7</v>
      </c>
      <c r="K62" s="18" t="s">
        <v>1</v>
      </c>
      <c r="L62" s="18" t="s">
        <v>1</v>
      </c>
      <c r="M62" s="18" t="s">
        <v>1</v>
      </c>
      <c r="N62" s="18" t="s">
        <v>1</v>
      </c>
      <c r="O62" s="18" t="s">
        <v>1</v>
      </c>
      <c r="P62" s="19">
        <v>0</v>
      </c>
      <c r="Q62" s="19">
        <v>130</v>
      </c>
      <c r="R62" s="19">
        <f t="shared" si="22"/>
        <v>130</v>
      </c>
    </row>
    <row r="63" spans="1:18" ht="20.25">
      <c r="A63" s="12" t="s">
        <v>59</v>
      </c>
      <c r="B63" s="13" t="s">
        <v>16</v>
      </c>
      <c r="C63" s="16" t="s">
        <v>1</v>
      </c>
      <c r="D63" s="16" t="s">
        <v>1</v>
      </c>
      <c r="E63" s="16" t="s">
        <v>1</v>
      </c>
      <c r="F63" s="17" t="s">
        <v>1</v>
      </c>
      <c r="G63" s="17" t="s">
        <v>1</v>
      </c>
      <c r="H63" s="17">
        <v>0</v>
      </c>
      <c r="I63" s="17">
        <v>16469.14</v>
      </c>
      <c r="J63" s="17">
        <f t="shared" si="21"/>
        <v>16469.14</v>
      </c>
      <c r="K63" s="18" t="s">
        <v>1</v>
      </c>
      <c r="L63" s="18" t="s">
        <v>1</v>
      </c>
      <c r="M63" s="18" t="s">
        <v>1</v>
      </c>
      <c r="N63" s="18" t="s">
        <v>1</v>
      </c>
      <c r="O63" s="18" t="s">
        <v>1</v>
      </c>
      <c r="P63" s="19">
        <v>0</v>
      </c>
      <c r="Q63" s="19">
        <v>1002</v>
      </c>
      <c r="R63" s="19">
        <f t="shared" si="22"/>
        <v>1002</v>
      </c>
    </row>
    <row r="64" spans="1:18" ht="20.25">
      <c r="A64" s="12" t="s">
        <v>60</v>
      </c>
      <c r="B64" s="13" t="s">
        <v>77</v>
      </c>
      <c r="C64" s="16" t="s">
        <v>1</v>
      </c>
      <c r="D64" s="16" t="s">
        <v>1</v>
      </c>
      <c r="E64" s="16" t="s">
        <v>1</v>
      </c>
      <c r="F64" s="17" t="s">
        <v>1</v>
      </c>
      <c r="G64" s="17" t="s">
        <v>1</v>
      </c>
      <c r="H64" s="17">
        <v>5801.5</v>
      </c>
      <c r="I64" s="17">
        <v>0</v>
      </c>
      <c r="J64" s="17">
        <f t="shared" si="21"/>
        <v>5801.5</v>
      </c>
      <c r="K64" s="18" t="s">
        <v>1</v>
      </c>
      <c r="L64" s="18" t="s">
        <v>1</v>
      </c>
      <c r="M64" s="18" t="s">
        <v>1</v>
      </c>
      <c r="N64" s="18" t="s">
        <v>1</v>
      </c>
      <c r="O64" s="18" t="s">
        <v>1</v>
      </c>
      <c r="P64" s="19">
        <v>282</v>
      </c>
      <c r="Q64" s="19">
        <v>0</v>
      </c>
      <c r="R64" s="19">
        <f t="shared" si="22"/>
        <v>282</v>
      </c>
    </row>
    <row r="65" spans="1:18" ht="39" customHeight="1">
      <c r="A65" s="12" t="s">
        <v>61</v>
      </c>
      <c r="B65" s="13" t="s">
        <v>90</v>
      </c>
      <c r="C65" s="16" t="s">
        <v>1</v>
      </c>
      <c r="D65" s="16" t="s">
        <v>1</v>
      </c>
      <c r="E65" s="16" t="s">
        <v>1</v>
      </c>
      <c r="F65" s="17" t="s">
        <v>1</v>
      </c>
      <c r="G65" s="17" t="s">
        <v>1</v>
      </c>
      <c r="H65" s="17">
        <v>0</v>
      </c>
      <c r="I65" s="17">
        <v>5397.1</v>
      </c>
      <c r="J65" s="17">
        <f t="shared" si="21"/>
        <v>5397.1</v>
      </c>
      <c r="K65" s="18" t="s">
        <v>1</v>
      </c>
      <c r="L65" s="18" t="s">
        <v>1</v>
      </c>
      <c r="M65" s="18" t="s">
        <v>1</v>
      </c>
      <c r="N65" s="18" t="s">
        <v>1</v>
      </c>
      <c r="O65" s="18" t="s">
        <v>1</v>
      </c>
      <c r="P65" s="19">
        <v>0</v>
      </c>
      <c r="Q65" s="19">
        <v>367</v>
      </c>
      <c r="R65" s="19">
        <f t="shared" si="22"/>
        <v>367</v>
      </c>
    </row>
    <row r="66" spans="1:18" ht="39.75" customHeight="1">
      <c r="A66" s="12" t="s">
        <v>62</v>
      </c>
      <c r="B66" s="13" t="s">
        <v>100</v>
      </c>
      <c r="C66" s="16" t="s">
        <v>1</v>
      </c>
      <c r="D66" s="16" t="s">
        <v>1</v>
      </c>
      <c r="E66" s="16" t="s">
        <v>1</v>
      </c>
      <c r="F66" s="17" t="s">
        <v>1</v>
      </c>
      <c r="G66" s="17" t="s">
        <v>1</v>
      </c>
      <c r="H66" s="17">
        <v>515.20000000000005</v>
      </c>
      <c r="I66" s="17">
        <v>0</v>
      </c>
      <c r="J66" s="17">
        <f t="shared" si="21"/>
        <v>515.20000000000005</v>
      </c>
      <c r="K66" s="18" t="s">
        <v>1</v>
      </c>
      <c r="L66" s="18" t="s">
        <v>1</v>
      </c>
      <c r="M66" s="18" t="s">
        <v>1</v>
      </c>
      <c r="N66" s="18" t="s">
        <v>1</v>
      </c>
      <c r="O66" s="18" t="s">
        <v>1</v>
      </c>
      <c r="P66" s="19">
        <v>29</v>
      </c>
      <c r="Q66" s="19">
        <v>0</v>
      </c>
      <c r="R66" s="19">
        <f t="shared" si="22"/>
        <v>29</v>
      </c>
    </row>
    <row r="72" spans="1:18">
      <c r="A72" s="30" t="s">
        <v>94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72:R72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" bottom="0.34" header="0.31496062992125984" footer="0.45"/>
  <pageSetup paperSize="9" scale="37" fitToHeight="0" orientation="landscape" r:id="rId1"/>
  <headerFooter>
    <oddHeader xml:space="preserve">&amp;C&amp;P+37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2020-12-07T06:58:50Z</cp:lastPrinted>
  <dcterms:created xsi:type="dcterms:W3CDTF">2019-02-21T06:26:12Z</dcterms:created>
  <dcterms:modified xsi:type="dcterms:W3CDTF">2020-12-07T07:02:27Z</dcterms:modified>
</cp:coreProperties>
</file>